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igeree-my.sharepoint.com/personal/mark_steiger_ee/Documents/Puurimine/Objektid/Geotermaal/Q-geotermaa_4/HD/Esitamiseks/Esitamiseks pärast läbirääkimist/"/>
    </mc:Choice>
  </mc:AlternateContent>
  <xr:revisionPtr revIDLastSave="57" documentId="13_ncr:1_{5505673E-3DD7-4594-8821-D6A186BB8BA0}" xr6:coauthVersionLast="47" xr6:coauthVersionMax="47" xr10:uidLastSave="{81E2B32A-9FC4-4886-BA15-AFC71158A3E0}"/>
  <bookViews>
    <workbookView xWindow="28680" yWindow="-120" windowWidth="29040" windowHeight="157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1" l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34" i="1"/>
  <c r="F35" i="1"/>
  <c r="F36" i="1"/>
  <c r="F37" i="1"/>
  <c r="F38" i="1"/>
  <c r="F39" i="1"/>
  <c r="F40" i="1"/>
  <c r="F41" i="1"/>
  <c r="F42" i="1"/>
  <c r="F43" i="1"/>
  <c r="F44" i="1"/>
  <c r="F45" i="1"/>
  <c r="F33" i="1"/>
  <c r="F18" i="1"/>
  <c r="F19" i="1"/>
  <c r="F20" i="1"/>
  <c r="F21" i="1"/>
  <c r="F22" i="1"/>
  <c r="F23" i="1"/>
  <c r="F24" i="1"/>
  <c r="F25" i="1"/>
  <c r="F26" i="1"/>
  <c r="F27" i="1"/>
  <c r="F28" i="1"/>
  <c r="F29" i="1"/>
  <c r="F17" i="1"/>
  <c r="F110" i="1" l="1"/>
  <c r="F126" i="1"/>
  <c r="F70" i="1"/>
  <c r="F86" i="1"/>
  <c r="F30" i="1"/>
  <c r="F46" i="1"/>
  <c r="F127" i="1" l="1"/>
  <c r="F87" i="1"/>
  <c r="F47" i="1"/>
  <c r="F130" i="1" l="1"/>
</calcChain>
</file>

<file path=xl/sharedStrings.xml><?xml version="1.0" encoding="utf-8"?>
<sst xmlns="http://schemas.openxmlformats.org/spreadsheetml/2006/main" count="251" uniqueCount="54">
  <si>
    <t>Vorm 5 Hinnapakkumus</t>
  </si>
  <si>
    <r>
      <rPr>
        <b/>
        <sz val="12"/>
        <rFont val="Times New Roman"/>
        <family val="1"/>
      </rPr>
      <t xml:space="preserve">Hankija: </t>
    </r>
    <r>
      <rPr>
        <sz val="12"/>
        <rFont val="Times New Roman"/>
        <family val="1"/>
      </rPr>
      <t>Eesti Geoloogiateenistus</t>
    </r>
  </si>
  <si>
    <r>
      <rPr>
        <b/>
        <sz val="12"/>
        <rFont val="Times New Roman"/>
        <family val="1"/>
      </rPr>
      <t xml:space="preserve">Hankemenetluse nimetus: </t>
    </r>
    <r>
      <rPr>
        <sz val="12"/>
        <rFont val="Times New Roman"/>
        <family val="1"/>
      </rPr>
      <t>„Maasoojusenergia uuringupuuraukude rajamine“</t>
    </r>
  </si>
  <si>
    <r>
      <rPr>
        <sz val="12"/>
        <rFont val="Times New Roman"/>
        <family val="1"/>
      </rPr>
      <t>Pakkuja üldandmed:</t>
    </r>
  </si>
  <si>
    <r>
      <rPr>
        <sz val="12"/>
        <rFont val="Times New Roman"/>
        <family val="1"/>
      </rPr>
      <t>Pakkuja ärinimi:</t>
    </r>
  </si>
  <si>
    <t>OÜ INSENERIBÜROO STEIGER</t>
  </si>
  <si>
    <r>
      <rPr>
        <sz val="12"/>
        <rFont val="Times New Roman"/>
        <family val="1"/>
      </rPr>
      <t>Pakkuja registrikood:</t>
    </r>
  </si>
  <si>
    <r>
      <rPr>
        <sz val="12"/>
        <rFont val="Times New Roman"/>
        <family val="1"/>
      </rPr>
      <t>Pakkuja juriidiline aadress:</t>
    </r>
  </si>
  <si>
    <t>Männiku tee 104/1, 11216, Tallinn</t>
  </si>
  <si>
    <r>
      <rPr>
        <sz val="12"/>
        <rFont val="Times New Roman"/>
        <family val="1"/>
      </rPr>
      <t xml:space="preserve">Pakkuja poolse kontaktisiku nimi ning
</t>
    </r>
    <r>
      <rPr>
        <sz val="12"/>
        <rFont val="Times New Roman"/>
        <family val="1"/>
      </rPr>
      <t>kontaktandmed (e-posti aadress, telefoninumber):</t>
    </r>
  </si>
  <si>
    <t>Pakkumuse maksumus artiklite lõikes (pakkuja täidab kõik punased väljad)</t>
  </si>
  <si>
    <t xml:space="preserve">PA 1 Tõrva linn </t>
  </si>
  <si>
    <t>Kogus</t>
  </si>
  <si>
    <t>Ühik</t>
  </si>
  <si>
    <t>Maksumus, €</t>
  </si>
  <si>
    <t>Puuragregaadi ja materjalide transpordikulud</t>
  </si>
  <si>
    <r>
      <rPr>
        <sz val="12"/>
        <rFont val="Times New Roman"/>
        <family val="1"/>
      </rPr>
      <t>tk</t>
    </r>
  </si>
  <si>
    <t>Puurimistööde ettevalmistuskulud</t>
  </si>
  <si>
    <r>
      <rPr>
        <sz val="14"/>
        <rFont val="Times New Roman"/>
        <family val="1"/>
        <charset val="186"/>
      </rPr>
      <t>Puurimistööde lõpetamiskulu (sh. puurimisala
korrastamine)</t>
    </r>
  </si>
  <si>
    <t>Lukustatava kaanega metalltoru puuraugule
paigaldamine</t>
  </si>
  <si>
    <t>Puurimistööde ja HDPE plasttoru paigaldamise maksumus sügavusintervallide lõikes*</t>
  </si>
  <si>
    <t>Intervall</t>
  </si>
  <si>
    <t>Jooksva meetri maksumus</t>
  </si>
  <si>
    <t>Intervalli maksumus, €</t>
  </si>
  <si>
    <r>
      <rPr>
        <sz val="12"/>
        <rFont val="Times New Roman"/>
        <family val="1"/>
      </rPr>
      <t>0-10 m</t>
    </r>
  </si>
  <si>
    <t>€/m</t>
  </si>
  <si>
    <r>
      <rPr>
        <sz val="12"/>
        <rFont val="Times New Roman"/>
        <family val="1"/>
      </rPr>
      <t>10-20 m</t>
    </r>
  </si>
  <si>
    <r>
      <rPr>
        <sz val="12"/>
        <rFont val="Times New Roman"/>
        <family val="1"/>
      </rPr>
      <t>20-30 m</t>
    </r>
  </si>
  <si>
    <r>
      <rPr>
        <sz val="12"/>
        <rFont val="Times New Roman"/>
        <family val="1"/>
      </rPr>
      <t>30-40 m</t>
    </r>
  </si>
  <si>
    <r>
      <rPr>
        <sz val="12"/>
        <rFont val="Times New Roman"/>
        <family val="1"/>
      </rPr>
      <t>40-50 m</t>
    </r>
  </si>
  <si>
    <r>
      <rPr>
        <sz val="12"/>
        <rFont val="Times New Roman"/>
        <family val="1"/>
      </rPr>
      <t>50-60 m</t>
    </r>
  </si>
  <si>
    <r>
      <rPr>
        <sz val="12"/>
        <rFont val="Times New Roman"/>
        <family val="1"/>
      </rPr>
      <t>60-70 m</t>
    </r>
  </si>
  <si>
    <r>
      <rPr>
        <sz val="12"/>
        <rFont val="Times New Roman"/>
        <family val="1"/>
      </rPr>
      <t>70-80 m</t>
    </r>
  </si>
  <si>
    <r>
      <rPr>
        <sz val="12"/>
        <rFont val="Times New Roman"/>
        <family val="1"/>
      </rPr>
      <t>80-90 m</t>
    </r>
  </si>
  <si>
    <r>
      <rPr>
        <sz val="12"/>
        <rFont val="Times New Roman"/>
        <family val="1"/>
      </rPr>
      <t>90-100 m</t>
    </r>
  </si>
  <si>
    <r>
      <rPr>
        <sz val="12"/>
        <rFont val="Times New Roman"/>
        <family val="1"/>
      </rPr>
      <t>100-110 m</t>
    </r>
  </si>
  <si>
    <r>
      <rPr>
        <sz val="12"/>
        <rFont val="Times New Roman"/>
        <family val="1"/>
      </rPr>
      <t>110-120 m</t>
    </r>
  </si>
  <si>
    <r>
      <rPr>
        <sz val="12"/>
        <rFont val="Times New Roman"/>
        <family val="1"/>
      </rPr>
      <t>120-130 m</t>
    </r>
  </si>
  <si>
    <t>100 meetri sügavuse puuraugu puurimistööde ja HDPE plasttoru paigaldamise kogumaksumus (read 4–13 kokku)</t>
  </si>
  <si>
    <t>Puursüdamikust proovide võtmise maksumus sügavusintervallide lõikes**</t>
  </si>
  <si>
    <t>Ühe proovi maksumus</t>
  </si>
  <si>
    <t>Proovide maksumus intervalli kohta, €</t>
  </si>
  <si>
    <t>€/tk</t>
  </si>
  <si>
    <t>100 meetri sügavuse puuraugu puursüdamikuproovide kogumaksumus (read 18-27 kokku)</t>
  </si>
  <si>
    <r>
      <t>100 m sügavuse puuraugu maksumus kokku</t>
    </r>
    <r>
      <rPr>
        <sz val="14"/>
        <rFont val="Times New Roman"/>
        <family val="1"/>
      </rPr>
      <t xml:space="preserve"> </t>
    </r>
    <r>
      <rPr>
        <b/>
        <sz val="14"/>
        <rFont val="Times New Roman"/>
        <family val="1"/>
      </rPr>
      <t>(read 1+2+3+4+17+31):</t>
    </r>
  </si>
  <si>
    <t>Märkused:
* Maksumused intervallivahemikus 100-130 m on indikatiivsed, mille võrra suurendatakse tööde maksumust, kui puurauk rajatakse sügavam kui 100 m
** Proovide võtmise maksumus esitatakse arvestusega, et igast intervallist võetakse kaks proovi. Maksumused intervallivahemikus 100-130 m on indikatiivsed, mille võrra suurendatakse proovide võtmise maksumust, kui puurauk rajatakse sügavam kui 100 m</t>
  </si>
  <si>
    <t xml:space="preserve">PA 2 Põlva linn </t>
  </si>
  <si>
    <t xml:space="preserve">PA 3 Rõuge alevik </t>
  </si>
  <si>
    <t>Pakkumuse kogumaksumus (PA1+PA2+PA3):</t>
  </si>
  <si>
    <r>
      <rPr>
        <sz val="12"/>
        <rFont val="Times New Roman"/>
        <family val="1"/>
      </rPr>
      <t xml:space="preserve">1. Kinnitame, et meie pakkumuse maksumuses on igakülgselt arvesse võetud:
</t>
    </r>
    <r>
      <rPr>
        <sz val="12"/>
        <rFont val="Times New Roman"/>
        <family val="1"/>
      </rPr>
      <t xml:space="preserve">1.1.      HD ja selle lisasid;
</t>
    </r>
    <r>
      <rPr>
        <sz val="12"/>
        <rFont val="Times New Roman"/>
        <family val="1"/>
      </rPr>
      <t xml:space="preserve">1.2.      kõiki HD ja selle lisades sätestatud ja nendest tulenevaid täitja kohustusi, ülesandeid, tegevusi ja toiminguid;
</t>
    </r>
    <r>
      <rPr>
        <sz val="12"/>
        <rFont val="Times New Roman"/>
        <family val="1"/>
      </rPr>
      <t>1.3.      kõiki  kulusid,  riske  ja  asjaolusid  ning  kõiki  tingimusi  (üldiseid  ja  erilisi  asjaolusid, seejuures midagi välja jätmata), mis võiks pakkumuse maksumust mõjutada.</t>
    </r>
  </si>
  <si>
    <t>2. Kinnitame, et:
2.1.      oleme saanud hankijalt kogu käesoleva pakkumuse koostamiseks vajaliku informatsiooni ning oleme tutvunud kõikide seonduvate asjaolude ning tingimustega;
2.2.      oleme kontrollinud ning veendunud, et eelnimetatud dokumentides ei ole olulisi vigu ega puudusi, mis takistaks siduva pakkumuse esitamist;
2.3.      nõustume  antud  hankedokumendi  ja  selle  lisade  tingimustega  ning  anname  endale täielikult aru täitja vastutuse ning 
kohustuste mahust.</t>
  </si>
  <si>
    <t>3. Pakkumus on jõus 90 päeva pakkumuste esitamise tähtpäevast arvates.</t>
  </si>
  <si>
    <r>
      <rPr>
        <sz val="12"/>
        <rFont val="Times New Roman"/>
        <family val="1"/>
      </rPr>
      <t>(Allkiri/allkirjastatud digitaalselt)</t>
    </r>
  </si>
  <si>
    <t>Erki Vaguri, erki.vaguri@steiger.ee, +372 5340 3790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</si>
</sst>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12"/>
      <color rgb="FF00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shrinkToFit="1"/>
    </xf>
    <xf numFmtId="4" fontId="0" fillId="0" borderId="0" xfId="0" applyNumberFormat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8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4" fillId="3" borderId="2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wrapText="1"/>
    </xf>
    <xf numFmtId="1" fontId="4" fillId="3" borderId="9" xfId="0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wrapText="1"/>
    </xf>
    <xf numFmtId="4" fontId="7" fillId="4" borderId="5" xfId="0" applyNumberFormat="1" applyFont="1" applyFill="1" applyBorder="1" applyAlignment="1">
      <alignment horizontal="center" vertical="center" shrinkToFit="1"/>
    </xf>
    <xf numFmtId="4" fontId="9" fillId="4" borderId="5" xfId="0" applyNumberFormat="1" applyFont="1" applyFill="1" applyBorder="1" applyAlignment="1">
      <alignment horizontal="center" vertical="center" shrinkToFit="1"/>
    </xf>
    <xf numFmtId="1" fontId="4" fillId="0" borderId="14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4" fillId="5" borderId="16" xfId="0" applyNumberFormat="1" applyFont="1" applyFill="1" applyBorder="1" applyAlignment="1">
      <alignment horizontal="center" vertical="center" shrinkToFit="1"/>
    </xf>
    <xf numFmtId="4" fontId="4" fillId="5" borderId="5" xfId="0" applyNumberFormat="1" applyFont="1" applyFill="1" applyBorder="1" applyAlignment="1">
      <alignment horizontal="center" vertical="center" shrinkToFit="1"/>
    </xf>
    <xf numFmtId="2" fontId="4" fillId="5" borderId="5" xfId="0" applyNumberFormat="1" applyFont="1" applyFill="1" applyBorder="1" applyAlignment="1">
      <alignment horizontal="center" vertical="center" shrinkToFit="1"/>
    </xf>
    <xf numFmtId="0" fontId="17" fillId="0" borderId="0" xfId="0" applyFont="1" applyAlignment="1">
      <alignment horizontal="left" vertical="center" wrapText="1"/>
    </xf>
    <xf numFmtId="4" fontId="18" fillId="4" borderId="19" xfId="0" applyNumberFormat="1" applyFont="1" applyFill="1" applyBorder="1" applyAlignment="1">
      <alignment horizontal="center" vertical="center" wrapText="1"/>
    </xf>
    <xf numFmtId="4" fontId="9" fillId="6" borderId="5" xfId="0" applyNumberFormat="1" applyFont="1" applyFill="1" applyBorder="1" applyAlignment="1" applyProtection="1">
      <alignment horizontal="center" vertical="center" shrinkToFit="1"/>
      <protection locked="0"/>
    </xf>
    <xf numFmtId="4" fontId="9" fillId="6" borderId="13" xfId="0" applyNumberFormat="1" applyFont="1" applyFill="1" applyBorder="1" applyAlignment="1" applyProtection="1">
      <alignment horizontal="center" vertical="center" shrinkToFit="1"/>
      <protection locked="0"/>
    </xf>
    <xf numFmtId="1" fontId="4" fillId="6" borderId="16" xfId="0" applyNumberFormat="1" applyFont="1" applyFill="1" applyBorder="1" applyAlignment="1" applyProtection="1">
      <alignment horizontal="center" vertical="center" shrinkToFit="1"/>
      <protection locked="0"/>
    </xf>
    <xf numFmtId="1" fontId="4" fillId="6" borderId="5" xfId="0" applyNumberFormat="1" applyFont="1" applyFill="1" applyBorder="1" applyAlignment="1" applyProtection="1">
      <alignment horizontal="center" vertical="center" shrinkToFit="1"/>
      <protection locked="0"/>
    </xf>
    <xf numFmtId="1" fontId="4" fillId="6" borderId="9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0" fillId="0" borderId="2" xfId="0" applyFont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1" fontId="3" fillId="0" borderId="2" xfId="0" applyNumberFormat="1" applyFont="1" applyBorder="1" applyAlignment="1" applyProtection="1">
      <alignment horizontal="left" vertical="top" shrinkToFit="1"/>
      <protection locked="0"/>
    </xf>
    <xf numFmtId="1" fontId="3" fillId="0" borderId="4" xfId="0" applyNumberFormat="1" applyFont="1" applyBorder="1" applyAlignment="1" applyProtection="1">
      <alignment horizontal="left" vertical="top" shrinkToFit="1"/>
      <protection locked="0"/>
    </xf>
    <xf numFmtId="1" fontId="3" fillId="0" borderId="3" xfId="0" applyNumberFormat="1" applyFont="1" applyBorder="1" applyAlignment="1" applyProtection="1">
      <alignment horizontal="left" vertical="top" shrinkToFit="1"/>
      <protection locked="0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allaad" xfId="0" builtinId="0"/>
  </cellStyles>
  <dxfs count="0"/>
  <tableStyles count="0" defaultTableStyle="TableStyleMedium9" defaultPivotStyle="PivotStyleLight16"/>
  <colors>
    <mruColors>
      <color rgb="FFF9DDE4"/>
      <color rgb="FFFFBAD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abSelected="1" zoomScaleNormal="100" workbookViewId="0">
      <selection activeCell="Q3" sqref="Q3"/>
    </sheetView>
  </sheetViews>
  <sheetFormatPr defaultColWidth="9" defaultRowHeight="12.75" x14ac:dyDescent="0.2"/>
  <cols>
    <col min="2" max="2" width="47.33203125" customWidth="1"/>
    <col min="3" max="3" width="30.5" customWidth="1"/>
    <col min="4" max="4" width="16.5" customWidth="1"/>
    <col min="6" max="6" width="25.6640625" customWidth="1"/>
    <col min="8" max="8" width="19.33203125" customWidth="1"/>
  </cols>
  <sheetData>
    <row r="1" spans="1:7" ht="36" customHeight="1" x14ac:dyDescent="0.2">
      <c r="A1" s="74" t="s">
        <v>0</v>
      </c>
      <c r="B1" s="74"/>
      <c r="C1" s="74"/>
      <c r="D1" s="74"/>
      <c r="E1" s="74"/>
      <c r="F1" s="74"/>
      <c r="G1" s="74"/>
    </row>
    <row r="2" spans="1:7" ht="36" customHeight="1" x14ac:dyDescent="0.2">
      <c r="A2" s="47" t="s">
        <v>1</v>
      </c>
      <c r="B2" s="47"/>
      <c r="C2" s="47"/>
      <c r="D2" s="47"/>
      <c r="E2" s="47"/>
      <c r="F2" s="47"/>
      <c r="G2" s="47"/>
    </row>
    <row r="3" spans="1:7" ht="36" customHeight="1" x14ac:dyDescent="0.2">
      <c r="A3" s="46" t="s">
        <v>2</v>
      </c>
      <c r="B3" s="47"/>
      <c r="C3" s="47"/>
      <c r="D3" s="47"/>
      <c r="E3" s="47"/>
      <c r="F3" s="47"/>
      <c r="G3" s="47"/>
    </row>
    <row r="4" spans="1:7" ht="18.600000000000001" customHeight="1" x14ac:dyDescent="0.2">
      <c r="A4" s="46" t="s">
        <v>3</v>
      </c>
      <c r="B4" s="46"/>
      <c r="C4" s="46"/>
      <c r="D4" s="46"/>
      <c r="E4" s="46"/>
      <c r="F4" s="46"/>
      <c r="G4" s="46"/>
    </row>
    <row r="5" spans="1:7" ht="17.25" customHeight="1" x14ac:dyDescent="0.2">
      <c r="A5" s="75" t="s">
        <v>4</v>
      </c>
      <c r="B5" s="76"/>
      <c r="C5" s="77" t="s">
        <v>5</v>
      </c>
      <c r="D5" s="78"/>
      <c r="E5" s="78"/>
      <c r="F5" s="79"/>
      <c r="G5" s="1"/>
    </row>
    <row r="6" spans="1:7" ht="17.25" customHeight="1" x14ac:dyDescent="0.2">
      <c r="A6" s="75" t="s">
        <v>6</v>
      </c>
      <c r="B6" s="76"/>
      <c r="C6" s="85">
        <v>11206437</v>
      </c>
      <c r="D6" s="86"/>
      <c r="E6" s="86"/>
      <c r="F6" s="87"/>
      <c r="G6" s="1"/>
    </row>
    <row r="7" spans="1:7" ht="17.25" customHeight="1" x14ac:dyDescent="0.2">
      <c r="A7" s="75" t="s">
        <v>7</v>
      </c>
      <c r="B7" s="76"/>
      <c r="C7" s="77" t="s">
        <v>8</v>
      </c>
      <c r="D7" s="78"/>
      <c r="E7" s="78"/>
      <c r="F7" s="79"/>
      <c r="G7" s="1"/>
    </row>
    <row r="8" spans="1:7" ht="36.75" customHeight="1" x14ac:dyDescent="0.2">
      <c r="A8" s="80" t="s">
        <v>9</v>
      </c>
      <c r="B8" s="81"/>
      <c r="C8" s="82" t="s">
        <v>53</v>
      </c>
      <c r="D8" s="83"/>
      <c r="E8" s="83"/>
      <c r="F8" s="84"/>
      <c r="G8" s="2"/>
    </row>
    <row r="9" spans="1:7" ht="41.45" customHeight="1" x14ac:dyDescent="0.2">
      <c r="A9" s="88" t="s">
        <v>10</v>
      </c>
      <c r="B9" s="89"/>
      <c r="C9" s="89"/>
      <c r="D9" s="89"/>
      <c r="E9" s="89"/>
      <c r="F9" s="89"/>
    </row>
    <row r="10" spans="1:7" ht="36" customHeight="1" x14ac:dyDescent="0.2">
      <c r="A10" s="5"/>
      <c r="B10" s="68" t="s">
        <v>11</v>
      </c>
      <c r="C10" s="68"/>
      <c r="D10" s="12" t="s">
        <v>12</v>
      </c>
      <c r="E10" s="12" t="s">
        <v>13</v>
      </c>
      <c r="F10" s="12" t="s">
        <v>14</v>
      </c>
    </row>
    <row r="11" spans="1:7" ht="36" customHeight="1" x14ac:dyDescent="0.2">
      <c r="A11" s="6">
        <v>1</v>
      </c>
      <c r="B11" s="69" t="s">
        <v>15</v>
      </c>
      <c r="C11" s="69"/>
      <c r="D11" s="8">
        <v>1</v>
      </c>
      <c r="E11" s="7" t="s">
        <v>16</v>
      </c>
      <c r="F11" s="38">
        <v>13240</v>
      </c>
    </row>
    <row r="12" spans="1:7" ht="36" customHeight="1" x14ac:dyDescent="0.2">
      <c r="A12" s="6">
        <v>2</v>
      </c>
      <c r="B12" s="69" t="s">
        <v>17</v>
      </c>
      <c r="C12" s="69"/>
      <c r="D12" s="8">
        <v>1</v>
      </c>
      <c r="E12" s="7" t="s">
        <v>16</v>
      </c>
      <c r="F12" s="38">
        <v>26810</v>
      </c>
    </row>
    <row r="13" spans="1:7" ht="36" customHeight="1" x14ac:dyDescent="0.2">
      <c r="A13" s="6">
        <v>3</v>
      </c>
      <c r="B13" s="72" t="s">
        <v>18</v>
      </c>
      <c r="C13" s="72"/>
      <c r="D13" s="8">
        <v>1</v>
      </c>
      <c r="E13" s="7" t="s">
        <v>16</v>
      </c>
      <c r="F13" s="38">
        <v>1590</v>
      </c>
    </row>
    <row r="14" spans="1:7" ht="36" customHeight="1" x14ac:dyDescent="0.2">
      <c r="A14" s="24">
        <v>4</v>
      </c>
      <c r="B14" s="70" t="s">
        <v>19</v>
      </c>
      <c r="C14" s="71"/>
      <c r="D14" s="24">
        <v>1</v>
      </c>
      <c r="E14" s="25" t="s">
        <v>16</v>
      </c>
      <c r="F14" s="39">
        <v>460</v>
      </c>
    </row>
    <row r="15" spans="1:7" ht="36" customHeight="1" x14ac:dyDescent="0.2">
      <c r="A15" s="26"/>
      <c r="B15" s="73" t="s">
        <v>20</v>
      </c>
      <c r="C15" s="73"/>
      <c r="D15" s="73"/>
      <c r="E15" s="73"/>
      <c r="F15" s="73"/>
    </row>
    <row r="16" spans="1:7" ht="36" customHeight="1" x14ac:dyDescent="0.2">
      <c r="A16" s="13"/>
      <c r="B16" s="63" t="s">
        <v>21</v>
      </c>
      <c r="C16" s="63"/>
      <c r="D16" s="11" t="s">
        <v>22</v>
      </c>
      <c r="E16" s="11" t="s">
        <v>13</v>
      </c>
      <c r="F16" s="11" t="s">
        <v>23</v>
      </c>
    </row>
    <row r="17" spans="1:8" ht="17.25" customHeight="1" x14ac:dyDescent="0.2">
      <c r="A17" s="27">
        <v>4</v>
      </c>
      <c r="B17" s="64" t="s">
        <v>24</v>
      </c>
      <c r="C17" s="64"/>
      <c r="D17" s="40">
        <v>298</v>
      </c>
      <c r="E17" s="28" t="s">
        <v>25</v>
      </c>
      <c r="F17" s="33">
        <f>D17*10</f>
        <v>2980</v>
      </c>
    </row>
    <row r="18" spans="1:8" ht="17.25" customHeight="1" x14ac:dyDescent="0.2">
      <c r="A18" s="16">
        <v>5</v>
      </c>
      <c r="B18" s="65" t="s">
        <v>26</v>
      </c>
      <c r="C18" s="65"/>
      <c r="D18" s="41">
        <v>298</v>
      </c>
      <c r="E18" s="17" t="s">
        <v>25</v>
      </c>
      <c r="F18" s="34">
        <f t="shared" ref="F18:F29" si="0">D18*10</f>
        <v>2980</v>
      </c>
    </row>
    <row r="19" spans="1:8" ht="17.25" customHeight="1" x14ac:dyDescent="0.2">
      <c r="A19" s="16">
        <v>6</v>
      </c>
      <c r="B19" s="65" t="s">
        <v>27</v>
      </c>
      <c r="C19" s="65"/>
      <c r="D19" s="41">
        <v>298</v>
      </c>
      <c r="E19" s="17" t="s">
        <v>25</v>
      </c>
      <c r="F19" s="34">
        <f t="shared" si="0"/>
        <v>2980</v>
      </c>
    </row>
    <row r="20" spans="1:8" ht="17.25" customHeight="1" x14ac:dyDescent="0.2">
      <c r="A20" s="16">
        <v>7</v>
      </c>
      <c r="B20" s="65" t="s">
        <v>28</v>
      </c>
      <c r="C20" s="65"/>
      <c r="D20" s="41">
        <v>298</v>
      </c>
      <c r="E20" s="17" t="s">
        <v>25</v>
      </c>
      <c r="F20" s="34">
        <f t="shared" si="0"/>
        <v>2980</v>
      </c>
    </row>
    <row r="21" spans="1:8" ht="17.25" customHeight="1" x14ac:dyDescent="0.2">
      <c r="A21" s="16">
        <v>8</v>
      </c>
      <c r="B21" s="65" t="s">
        <v>29</v>
      </c>
      <c r="C21" s="65"/>
      <c r="D21" s="41">
        <v>298</v>
      </c>
      <c r="E21" s="17" t="s">
        <v>25</v>
      </c>
      <c r="F21" s="34">
        <f t="shared" si="0"/>
        <v>2980</v>
      </c>
    </row>
    <row r="22" spans="1:8" ht="17.25" customHeight="1" x14ac:dyDescent="0.2">
      <c r="A22" s="16">
        <v>9</v>
      </c>
      <c r="B22" s="65" t="s">
        <v>30</v>
      </c>
      <c r="C22" s="65"/>
      <c r="D22" s="41">
        <v>298</v>
      </c>
      <c r="E22" s="17" t="s">
        <v>25</v>
      </c>
      <c r="F22" s="34">
        <f t="shared" si="0"/>
        <v>2980</v>
      </c>
    </row>
    <row r="23" spans="1:8" ht="17.25" customHeight="1" x14ac:dyDescent="0.2">
      <c r="A23" s="16">
        <v>10</v>
      </c>
      <c r="B23" s="65" t="s">
        <v>31</v>
      </c>
      <c r="C23" s="65"/>
      <c r="D23" s="41">
        <v>298</v>
      </c>
      <c r="E23" s="17" t="s">
        <v>25</v>
      </c>
      <c r="F23" s="34">
        <f t="shared" si="0"/>
        <v>2980</v>
      </c>
    </row>
    <row r="24" spans="1:8" ht="17.25" customHeight="1" x14ac:dyDescent="0.2">
      <c r="A24" s="16">
        <v>11</v>
      </c>
      <c r="B24" s="65" t="s">
        <v>32</v>
      </c>
      <c r="C24" s="65"/>
      <c r="D24" s="41">
        <v>1</v>
      </c>
      <c r="E24" s="17" t="s">
        <v>25</v>
      </c>
      <c r="F24" s="34">
        <f t="shared" si="0"/>
        <v>10</v>
      </c>
    </row>
    <row r="25" spans="1:8" ht="17.25" customHeight="1" x14ac:dyDescent="0.2">
      <c r="A25" s="16">
        <v>12</v>
      </c>
      <c r="B25" s="65" t="s">
        <v>33</v>
      </c>
      <c r="C25" s="65"/>
      <c r="D25" s="41">
        <v>1</v>
      </c>
      <c r="E25" s="17" t="s">
        <v>25</v>
      </c>
      <c r="F25" s="34">
        <f t="shared" si="0"/>
        <v>10</v>
      </c>
    </row>
    <row r="26" spans="1:8" ht="17.25" customHeight="1" x14ac:dyDescent="0.2">
      <c r="A26" s="16">
        <v>13</v>
      </c>
      <c r="B26" s="65" t="s">
        <v>34</v>
      </c>
      <c r="C26" s="65"/>
      <c r="D26" s="41">
        <v>1</v>
      </c>
      <c r="E26" s="17" t="s">
        <v>25</v>
      </c>
      <c r="F26" s="34">
        <f t="shared" si="0"/>
        <v>10</v>
      </c>
      <c r="H26" s="9"/>
    </row>
    <row r="27" spans="1:8" ht="17.25" customHeight="1" x14ac:dyDescent="0.2">
      <c r="A27" s="6">
        <v>14</v>
      </c>
      <c r="B27" s="48" t="s">
        <v>35</v>
      </c>
      <c r="C27" s="48"/>
      <c r="D27" s="41">
        <v>1</v>
      </c>
      <c r="E27" s="17" t="s">
        <v>25</v>
      </c>
      <c r="F27" s="34">
        <f t="shared" si="0"/>
        <v>10</v>
      </c>
    </row>
    <row r="28" spans="1:8" ht="17.25" customHeight="1" x14ac:dyDescent="0.2">
      <c r="A28" s="6">
        <v>15</v>
      </c>
      <c r="B28" s="48" t="s">
        <v>36</v>
      </c>
      <c r="C28" s="48"/>
      <c r="D28" s="41">
        <v>1</v>
      </c>
      <c r="E28" s="17" t="s">
        <v>25</v>
      </c>
      <c r="F28" s="34">
        <f t="shared" si="0"/>
        <v>10</v>
      </c>
    </row>
    <row r="29" spans="1:8" ht="17.25" customHeight="1" x14ac:dyDescent="0.2">
      <c r="A29" s="6">
        <v>16</v>
      </c>
      <c r="B29" s="48" t="s">
        <v>37</v>
      </c>
      <c r="C29" s="48"/>
      <c r="D29" s="41">
        <v>1</v>
      </c>
      <c r="E29" s="17" t="s">
        <v>25</v>
      </c>
      <c r="F29" s="34">
        <f t="shared" si="0"/>
        <v>10</v>
      </c>
    </row>
    <row r="30" spans="1:8" ht="36" customHeight="1" x14ac:dyDescent="0.2">
      <c r="A30" s="6">
        <v>17</v>
      </c>
      <c r="B30" s="49" t="s">
        <v>38</v>
      </c>
      <c r="C30" s="50"/>
      <c r="D30" s="50"/>
      <c r="E30" s="51"/>
      <c r="F30" s="22">
        <f>SUM(F17:F26)</f>
        <v>20890</v>
      </c>
    </row>
    <row r="31" spans="1:8" ht="36" customHeight="1" x14ac:dyDescent="0.2">
      <c r="A31" s="21"/>
      <c r="B31" s="52" t="s">
        <v>39</v>
      </c>
      <c r="C31" s="52"/>
      <c r="D31" s="52"/>
      <c r="E31" s="52"/>
      <c r="F31" s="53"/>
    </row>
    <row r="32" spans="1:8" ht="35.25" customHeight="1" x14ac:dyDescent="0.2">
      <c r="A32" s="13"/>
      <c r="B32" s="48" t="s">
        <v>21</v>
      </c>
      <c r="C32" s="48"/>
      <c r="D32" s="7" t="s">
        <v>40</v>
      </c>
      <c r="E32" s="7" t="s">
        <v>13</v>
      </c>
      <c r="F32" s="7" t="s">
        <v>41</v>
      </c>
    </row>
    <row r="33" spans="1:8" ht="17.25" customHeight="1" x14ac:dyDescent="0.2">
      <c r="A33" s="20">
        <v>18</v>
      </c>
      <c r="B33" s="66" t="s">
        <v>24</v>
      </c>
      <c r="C33" s="67"/>
      <c r="D33" s="42">
        <v>15</v>
      </c>
      <c r="E33" s="19" t="s">
        <v>42</v>
      </c>
      <c r="F33" s="35">
        <f>D33*2</f>
        <v>30</v>
      </c>
    </row>
    <row r="34" spans="1:8" ht="17.25" customHeight="1" x14ac:dyDescent="0.2">
      <c r="A34" s="18">
        <v>19</v>
      </c>
      <c r="B34" s="61" t="s">
        <v>26</v>
      </c>
      <c r="C34" s="62"/>
      <c r="D34" s="42">
        <v>15</v>
      </c>
      <c r="E34" s="19" t="s">
        <v>42</v>
      </c>
      <c r="F34" s="35">
        <f t="shared" ref="F34:F45" si="1">D34*2</f>
        <v>30</v>
      </c>
    </row>
    <row r="35" spans="1:8" ht="17.25" customHeight="1" x14ac:dyDescent="0.2">
      <c r="A35" s="18">
        <v>20</v>
      </c>
      <c r="B35" s="61" t="s">
        <v>27</v>
      </c>
      <c r="C35" s="62"/>
      <c r="D35" s="42">
        <v>15</v>
      </c>
      <c r="E35" s="19" t="s">
        <v>42</v>
      </c>
      <c r="F35" s="35">
        <f t="shared" si="1"/>
        <v>30</v>
      </c>
    </row>
    <row r="36" spans="1:8" ht="17.25" customHeight="1" x14ac:dyDescent="0.2">
      <c r="A36" s="18">
        <v>21</v>
      </c>
      <c r="B36" s="61" t="s">
        <v>28</v>
      </c>
      <c r="C36" s="62"/>
      <c r="D36" s="42">
        <v>15</v>
      </c>
      <c r="E36" s="19" t="s">
        <v>42</v>
      </c>
      <c r="F36" s="35">
        <f t="shared" si="1"/>
        <v>30</v>
      </c>
    </row>
    <row r="37" spans="1:8" ht="17.25" customHeight="1" x14ac:dyDescent="0.2">
      <c r="A37" s="18">
        <v>22</v>
      </c>
      <c r="B37" s="61" t="s">
        <v>29</v>
      </c>
      <c r="C37" s="62"/>
      <c r="D37" s="42">
        <v>15</v>
      </c>
      <c r="E37" s="19" t="s">
        <v>42</v>
      </c>
      <c r="F37" s="35">
        <f t="shared" si="1"/>
        <v>30</v>
      </c>
    </row>
    <row r="38" spans="1:8" ht="17.25" customHeight="1" x14ac:dyDescent="0.2">
      <c r="A38" s="18">
        <v>23</v>
      </c>
      <c r="B38" s="61" t="s">
        <v>30</v>
      </c>
      <c r="C38" s="62"/>
      <c r="D38" s="42">
        <v>15</v>
      </c>
      <c r="E38" s="19" t="s">
        <v>42</v>
      </c>
      <c r="F38" s="35">
        <f t="shared" si="1"/>
        <v>30</v>
      </c>
    </row>
    <row r="39" spans="1:8" ht="17.25" customHeight="1" x14ac:dyDescent="0.2">
      <c r="A39" s="18">
        <v>24</v>
      </c>
      <c r="B39" s="61" t="s">
        <v>31</v>
      </c>
      <c r="C39" s="62"/>
      <c r="D39" s="42">
        <v>15</v>
      </c>
      <c r="E39" s="19" t="s">
        <v>42</v>
      </c>
      <c r="F39" s="35">
        <f t="shared" si="1"/>
        <v>30</v>
      </c>
    </row>
    <row r="40" spans="1:8" ht="17.25" customHeight="1" x14ac:dyDescent="0.2">
      <c r="A40" s="18">
        <v>25</v>
      </c>
      <c r="B40" s="61" t="s">
        <v>32</v>
      </c>
      <c r="C40" s="62"/>
      <c r="D40" s="42">
        <v>15</v>
      </c>
      <c r="E40" s="19" t="s">
        <v>42</v>
      </c>
      <c r="F40" s="35">
        <f t="shared" si="1"/>
        <v>30</v>
      </c>
    </row>
    <row r="41" spans="1:8" ht="17.25" customHeight="1" x14ac:dyDescent="0.2">
      <c r="A41" s="18">
        <v>26</v>
      </c>
      <c r="B41" s="61" t="s">
        <v>33</v>
      </c>
      <c r="C41" s="62"/>
      <c r="D41" s="42">
        <v>15</v>
      </c>
      <c r="E41" s="19" t="s">
        <v>42</v>
      </c>
      <c r="F41" s="35">
        <f t="shared" si="1"/>
        <v>30</v>
      </c>
    </row>
    <row r="42" spans="1:8" ht="17.25" customHeight="1" x14ac:dyDescent="0.2">
      <c r="A42" s="18">
        <v>27</v>
      </c>
      <c r="B42" s="61" t="s">
        <v>34</v>
      </c>
      <c r="C42" s="62"/>
      <c r="D42" s="42">
        <v>15</v>
      </c>
      <c r="E42" s="19" t="s">
        <v>42</v>
      </c>
      <c r="F42" s="35">
        <f t="shared" si="1"/>
        <v>30</v>
      </c>
    </row>
    <row r="43" spans="1:8" ht="17.25" customHeight="1" x14ac:dyDescent="0.2">
      <c r="A43" s="4">
        <v>28</v>
      </c>
      <c r="B43" s="54" t="s">
        <v>35</v>
      </c>
      <c r="C43" s="55"/>
      <c r="D43" s="42">
        <v>15</v>
      </c>
      <c r="E43" s="19" t="s">
        <v>42</v>
      </c>
      <c r="F43" s="35">
        <f t="shared" si="1"/>
        <v>30</v>
      </c>
    </row>
    <row r="44" spans="1:8" ht="17.25" customHeight="1" x14ac:dyDescent="0.2">
      <c r="A44" s="4">
        <v>29</v>
      </c>
      <c r="B44" s="54" t="s">
        <v>36</v>
      </c>
      <c r="C44" s="55"/>
      <c r="D44" s="42">
        <v>15</v>
      </c>
      <c r="E44" s="19" t="s">
        <v>42</v>
      </c>
      <c r="F44" s="35">
        <f t="shared" si="1"/>
        <v>30</v>
      </c>
    </row>
    <row r="45" spans="1:8" ht="17.25" customHeight="1" x14ac:dyDescent="0.2">
      <c r="A45" s="4">
        <v>30</v>
      </c>
      <c r="B45" s="54" t="s">
        <v>37</v>
      </c>
      <c r="C45" s="55"/>
      <c r="D45" s="42">
        <v>15</v>
      </c>
      <c r="E45" s="19" t="s">
        <v>42</v>
      </c>
      <c r="F45" s="35">
        <f t="shared" si="1"/>
        <v>30</v>
      </c>
    </row>
    <row r="46" spans="1:8" ht="36" customHeight="1" x14ac:dyDescent="0.2">
      <c r="A46" s="4">
        <v>31</v>
      </c>
      <c r="B46" s="56" t="s">
        <v>43</v>
      </c>
      <c r="C46" s="57"/>
      <c r="D46" s="57"/>
      <c r="E46" s="58"/>
      <c r="F46" s="23">
        <f>SUM(F33:F42)</f>
        <v>300</v>
      </c>
      <c r="H46" s="10"/>
    </row>
    <row r="47" spans="1:8" ht="36" customHeight="1" x14ac:dyDescent="0.2">
      <c r="A47" s="3"/>
      <c r="B47" s="59" t="s">
        <v>44</v>
      </c>
      <c r="C47" s="60"/>
      <c r="D47" s="60"/>
      <c r="E47" s="60"/>
      <c r="F47" s="23">
        <f>F11+F12+F13+F14+F30+F46</f>
        <v>63290</v>
      </c>
    </row>
    <row r="48" spans="1:8" ht="101.25" customHeight="1" x14ac:dyDescent="0.2">
      <c r="A48" s="30"/>
      <c r="B48" s="43" t="s">
        <v>45</v>
      </c>
      <c r="C48" s="43"/>
      <c r="D48" s="43"/>
      <c r="E48" s="43"/>
      <c r="F48" s="43"/>
    </row>
    <row r="49" spans="1:7" ht="39" customHeight="1" x14ac:dyDescent="0.2">
      <c r="A49" s="30"/>
      <c r="B49" s="31"/>
      <c r="C49" s="31"/>
      <c r="D49" s="31"/>
      <c r="E49" s="31"/>
      <c r="F49" s="29"/>
    </row>
    <row r="50" spans="1:7" ht="36" customHeight="1" x14ac:dyDescent="0.2">
      <c r="A50" s="5"/>
      <c r="B50" s="68" t="s">
        <v>46</v>
      </c>
      <c r="C50" s="68"/>
      <c r="D50" s="12" t="s">
        <v>12</v>
      </c>
      <c r="E50" s="12" t="s">
        <v>13</v>
      </c>
      <c r="F50" s="12" t="s">
        <v>14</v>
      </c>
    </row>
    <row r="51" spans="1:7" ht="36" customHeight="1" x14ac:dyDescent="0.2">
      <c r="A51" s="6">
        <v>1</v>
      </c>
      <c r="B51" s="69" t="s">
        <v>15</v>
      </c>
      <c r="C51" s="69"/>
      <c r="D51" s="8">
        <v>1</v>
      </c>
      <c r="E51" s="7" t="s">
        <v>16</v>
      </c>
      <c r="F51" s="38">
        <v>13240</v>
      </c>
      <c r="G51" s="14"/>
    </row>
    <row r="52" spans="1:7" ht="36" customHeight="1" x14ac:dyDescent="0.2">
      <c r="A52" s="6">
        <v>2</v>
      </c>
      <c r="B52" s="69" t="s">
        <v>17</v>
      </c>
      <c r="C52" s="69"/>
      <c r="D52" s="8">
        <v>1</v>
      </c>
      <c r="E52" s="7" t="s">
        <v>16</v>
      </c>
      <c r="F52" s="38">
        <v>26810</v>
      </c>
      <c r="G52" s="14"/>
    </row>
    <row r="53" spans="1:7" ht="36" customHeight="1" x14ac:dyDescent="0.2">
      <c r="A53" s="6">
        <v>3</v>
      </c>
      <c r="B53" s="72" t="s">
        <v>18</v>
      </c>
      <c r="C53" s="72"/>
      <c r="D53" s="8">
        <v>1</v>
      </c>
      <c r="E53" s="7" t="s">
        <v>16</v>
      </c>
      <c r="F53" s="38">
        <v>1590</v>
      </c>
      <c r="G53" s="15"/>
    </row>
    <row r="54" spans="1:7" ht="36" customHeight="1" x14ac:dyDescent="0.2">
      <c r="A54" s="24">
        <v>4</v>
      </c>
      <c r="B54" s="70" t="s">
        <v>19</v>
      </c>
      <c r="C54" s="71"/>
      <c r="D54" s="24">
        <v>1</v>
      </c>
      <c r="E54" s="25" t="s">
        <v>16</v>
      </c>
      <c r="F54" s="39">
        <v>460</v>
      </c>
      <c r="G54" s="14"/>
    </row>
    <row r="55" spans="1:7" ht="36" customHeight="1" x14ac:dyDescent="0.2">
      <c r="A55" s="26"/>
      <c r="B55" s="73" t="s">
        <v>20</v>
      </c>
      <c r="C55" s="73"/>
      <c r="D55" s="73"/>
      <c r="E55" s="73"/>
      <c r="F55" s="73"/>
      <c r="G55" s="15"/>
    </row>
    <row r="56" spans="1:7" ht="36" customHeight="1" x14ac:dyDescent="0.2">
      <c r="A56" s="13"/>
      <c r="B56" s="63" t="s">
        <v>21</v>
      </c>
      <c r="C56" s="63"/>
      <c r="D56" s="11" t="s">
        <v>22</v>
      </c>
      <c r="E56" s="11" t="s">
        <v>13</v>
      </c>
      <c r="F56" s="11" t="s">
        <v>23</v>
      </c>
    </row>
    <row r="57" spans="1:7" ht="15.75" x14ac:dyDescent="0.2">
      <c r="A57" s="27">
        <v>4</v>
      </c>
      <c r="B57" s="64" t="s">
        <v>24</v>
      </c>
      <c r="C57" s="64"/>
      <c r="D57" s="40">
        <v>298</v>
      </c>
      <c r="E57" s="28" t="s">
        <v>25</v>
      </c>
      <c r="F57" s="33">
        <f>D57*10</f>
        <v>2980</v>
      </c>
    </row>
    <row r="58" spans="1:7" ht="15.75" x14ac:dyDescent="0.2">
      <c r="A58" s="16">
        <v>5</v>
      </c>
      <c r="B58" s="65" t="s">
        <v>26</v>
      </c>
      <c r="C58" s="65"/>
      <c r="D58" s="41">
        <v>298</v>
      </c>
      <c r="E58" s="17" t="s">
        <v>25</v>
      </c>
      <c r="F58" s="34">
        <f t="shared" ref="F58:F69" si="2">D58*10</f>
        <v>2980</v>
      </c>
    </row>
    <row r="59" spans="1:7" ht="15.75" x14ac:dyDescent="0.2">
      <c r="A59" s="16">
        <v>6</v>
      </c>
      <c r="B59" s="65" t="s">
        <v>27</v>
      </c>
      <c r="C59" s="65"/>
      <c r="D59" s="41">
        <v>298</v>
      </c>
      <c r="E59" s="17" t="s">
        <v>25</v>
      </c>
      <c r="F59" s="34">
        <f t="shared" si="2"/>
        <v>2980</v>
      </c>
    </row>
    <row r="60" spans="1:7" ht="15.75" x14ac:dyDescent="0.2">
      <c r="A60" s="16">
        <v>7</v>
      </c>
      <c r="B60" s="65" t="s">
        <v>28</v>
      </c>
      <c r="C60" s="65"/>
      <c r="D60" s="41">
        <v>298</v>
      </c>
      <c r="E60" s="17" t="s">
        <v>25</v>
      </c>
      <c r="F60" s="34">
        <f t="shared" si="2"/>
        <v>2980</v>
      </c>
    </row>
    <row r="61" spans="1:7" ht="15.75" x14ac:dyDescent="0.2">
      <c r="A61" s="16">
        <v>8</v>
      </c>
      <c r="B61" s="65" t="s">
        <v>29</v>
      </c>
      <c r="C61" s="65"/>
      <c r="D61" s="41">
        <v>298</v>
      </c>
      <c r="E61" s="17" t="s">
        <v>25</v>
      </c>
      <c r="F61" s="34">
        <f t="shared" si="2"/>
        <v>2980</v>
      </c>
    </row>
    <row r="62" spans="1:7" ht="15.75" x14ac:dyDescent="0.2">
      <c r="A62" s="16">
        <v>9</v>
      </c>
      <c r="B62" s="65" t="s">
        <v>30</v>
      </c>
      <c r="C62" s="65"/>
      <c r="D62" s="41">
        <v>298</v>
      </c>
      <c r="E62" s="17" t="s">
        <v>25</v>
      </c>
      <c r="F62" s="34">
        <f t="shared" si="2"/>
        <v>2980</v>
      </c>
    </row>
    <row r="63" spans="1:7" ht="15.75" x14ac:dyDescent="0.2">
      <c r="A63" s="16">
        <v>10</v>
      </c>
      <c r="B63" s="65" t="s">
        <v>31</v>
      </c>
      <c r="C63" s="65"/>
      <c r="D63" s="41">
        <v>298</v>
      </c>
      <c r="E63" s="17" t="s">
        <v>25</v>
      </c>
      <c r="F63" s="34">
        <f t="shared" si="2"/>
        <v>2980</v>
      </c>
    </row>
    <row r="64" spans="1:7" ht="15.75" x14ac:dyDescent="0.2">
      <c r="A64" s="16">
        <v>11</v>
      </c>
      <c r="B64" s="65" t="s">
        <v>32</v>
      </c>
      <c r="C64" s="65"/>
      <c r="D64" s="41">
        <v>1</v>
      </c>
      <c r="E64" s="17" t="s">
        <v>25</v>
      </c>
      <c r="F64" s="34">
        <f t="shared" si="2"/>
        <v>10</v>
      </c>
    </row>
    <row r="65" spans="1:6" ht="15.75" x14ac:dyDescent="0.2">
      <c r="A65" s="16">
        <v>12</v>
      </c>
      <c r="B65" s="65" t="s">
        <v>33</v>
      </c>
      <c r="C65" s="65"/>
      <c r="D65" s="41">
        <v>1</v>
      </c>
      <c r="E65" s="17" t="s">
        <v>25</v>
      </c>
      <c r="F65" s="34">
        <f t="shared" si="2"/>
        <v>10</v>
      </c>
    </row>
    <row r="66" spans="1:6" ht="15.75" x14ac:dyDescent="0.2">
      <c r="A66" s="16">
        <v>13</v>
      </c>
      <c r="B66" s="65" t="s">
        <v>34</v>
      </c>
      <c r="C66" s="65"/>
      <c r="D66" s="41">
        <v>1</v>
      </c>
      <c r="E66" s="17" t="s">
        <v>25</v>
      </c>
      <c r="F66" s="34">
        <f t="shared" si="2"/>
        <v>10</v>
      </c>
    </row>
    <row r="67" spans="1:6" ht="15.75" x14ac:dyDescent="0.2">
      <c r="A67" s="6">
        <v>14</v>
      </c>
      <c r="B67" s="48" t="s">
        <v>35</v>
      </c>
      <c r="C67" s="48"/>
      <c r="D67" s="41">
        <v>1</v>
      </c>
      <c r="E67" s="17" t="s">
        <v>25</v>
      </c>
      <c r="F67" s="34">
        <f t="shared" si="2"/>
        <v>10</v>
      </c>
    </row>
    <row r="68" spans="1:6" ht="15.75" x14ac:dyDescent="0.2">
      <c r="A68" s="6">
        <v>15</v>
      </c>
      <c r="B68" s="48" t="s">
        <v>36</v>
      </c>
      <c r="C68" s="48"/>
      <c r="D68" s="41">
        <v>1</v>
      </c>
      <c r="E68" s="17" t="s">
        <v>25</v>
      </c>
      <c r="F68" s="34">
        <f t="shared" si="2"/>
        <v>10</v>
      </c>
    </row>
    <row r="69" spans="1:6" ht="15.75" x14ac:dyDescent="0.2">
      <c r="A69" s="6">
        <v>16</v>
      </c>
      <c r="B69" s="48" t="s">
        <v>37</v>
      </c>
      <c r="C69" s="48"/>
      <c r="D69" s="41">
        <v>1</v>
      </c>
      <c r="E69" s="17" t="s">
        <v>25</v>
      </c>
      <c r="F69" s="34">
        <f t="shared" si="2"/>
        <v>10</v>
      </c>
    </row>
    <row r="70" spans="1:6" ht="36" customHeight="1" x14ac:dyDescent="0.2">
      <c r="A70" s="6">
        <v>17</v>
      </c>
      <c r="B70" s="49" t="s">
        <v>38</v>
      </c>
      <c r="C70" s="50"/>
      <c r="D70" s="50"/>
      <c r="E70" s="51"/>
      <c r="F70" s="22">
        <f>SUM(F57:F66)</f>
        <v>20890</v>
      </c>
    </row>
    <row r="71" spans="1:6" ht="36" customHeight="1" x14ac:dyDescent="0.2">
      <c r="A71" s="21"/>
      <c r="B71" s="52" t="s">
        <v>39</v>
      </c>
      <c r="C71" s="52"/>
      <c r="D71" s="52"/>
      <c r="E71" s="52"/>
      <c r="F71" s="53"/>
    </row>
    <row r="72" spans="1:6" ht="36" customHeight="1" x14ac:dyDescent="0.2">
      <c r="A72" s="13"/>
      <c r="B72" s="48" t="s">
        <v>21</v>
      </c>
      <c r="C72" s="48"/>
      <c r="D72" s="7" t="s">
        <v>40</v>
      </c>
      <c r="E72" s="7" t="s">
        <v>13</v>
      </c>
      <c r="F72" s="7" t="s">
        <v>41</v>
      </c>
    </row>
    <row r="73" spans="1:6" ht="15.75" x14ac:dyDescent="0.2">
      <c r="A73" s="20">
        <v>18</v>
      </c>
      <c r="B73" s="66" t="s">
        <v>24</v>
      </c>
      <c r="C73" s="67"/>
      <c r="D73" s="42">
        <v>15</v>
      </c>
      <c r="E73" s="19" t="s">
        <v>42</v>
      </c>
      <c r="F73" s="35">
        <f>D73*2</f>
        <v>30</v>
      </c>
    </row>
    <row r="74" spans="1:6" ht="15.75" x14ac:dyDescent="0.2">
      <c r="A74" s="18">
        <v>19</v>
      </c>
      <c r="B74" s="61" t="s">
        <v>26</v>
      </c>
      <c r="C74" s="62"/>
      <c r="D74" s="42">
        <v>15</v>
      </c>
      <c r="E74" s="19" t="s">
        <v>42</v>
      </c>
      <c r="F74" s="35">
        <f t="shared" ref="F74:F85" si="3">D74*2</f>
        <v>30</v>
      </c>
    </row>
    <row r="75" spans="1:6" ht="15.75" x14ac:dyDescent="0.2">
      <c r="A75" s="18">
        <v>20</v>
      </c>
      <c r="B75" s="61" t="s">
        <v>27</v>
      </c>
      <c r="C75" s="62"/>
      <c r="D75" s="42">
        <v>15</v>
      </c>
      <c r="E75" s="19" t="s">
        <v>42</v>
      </c>
      <c r="F75" s="35">
        <f t="shared" si="3"/>
        <v>30</v>
      </c>
    </row>
    <row r="76" spans="1:6" ht="15.75" x14ac:dyDescent="0.2">
      <c r="A76" s="18">
        <v>21</v>
      </c>
      <c r="B76" s="61" t="s">
        <v>28</v>
      </c>
      <c r="C76" s="62"/>
      <c r="D76" s="42">
        <v>15</v>
      </c>
      <c r="E76" s="19" t="s">
        <v>42</v>
      </c>
      <c r="F76" s="35">
        <f t="shared" si="3"/>
        <v>30</v>
      </c>
    </row>
    <row r="77" spans="1:6" ht="15.75" x14ac:dyDescent="0.2">
      <c r="A77" s="18">
        <v>22</v>
      </c>
      <c r="B77" s="61" t="s">
        <v>29</v>
      </c>
      <c r="C77" s="62"/>
      <c r="D77" s="42">
        <v>15</v>
      </c>
      <c r="E77" s="19" t="s">
        <v>42</v>
      </c>
      <c r="F77" s="35">
        <f t="shared" si="3"/>
        <v>30</v>
      </c>
    </row>
    <row r="78" spans="1:6" ht="15.75" x14ac:dyDescent="0.2">
      <c r="A78" s="18">
        <v>23</v>
      </c>
      <c r="B78" s="61" t="s">
        <v>30</v>
      </c>
      <c r="C78" s="62"/>
      <c r="D78" s="42">
        <v>15</v>
      </c>
      <c r="E78" s="19" t="s">
        <v>42</v>
      </c>
      <c r="F78" s="35">
        <f t="shared" si="3"/>
        <v>30</v>
      </c>
    </row>
    <row r="79" spans="1:6" ht="15.75" x14ac:dyDescent="0.2">
      <c r="A79" s="18">
        <v>24</v>
      </c>
      <c r="B79" s="61" t="s">
        <v>31</v>
      </c>
      <c r="C79" s="62"/>
      <c r="D79" s="42">
        <v>15</v>
      </c>
      <c r="E79" s="19" t="s">
        <v>42</v>
      </c>
      <c r="F79" s="35">
        <f t="shared" si="3"/>
        <v>30</v>
      </c>
    </row>
    <row r="80" spans="1:6" ht="15.75" x14ac:dyDescent="0.2">
      <c r="A80" s="18">
        <v>25</v>
      </c>
      <c r="B80" s="61" t="s">
        <v>32</v>
      </c>
      <c r="C80" s="62"/>
      <c r="D80" s="42">
        <v>15</v>
      </c>
      <c r="E80" s="19" t="s">
        <v>42</v>
      </c>
      <c r="F80" s="35">
        <f t="shared" si="3"/>
        <v>30</v>
      </c>
    </row>
    <row r="81" spans="1:6" ht="15.75" x14ac:dyDescent="0.2">
      <c r="A81" s="18">
        <v>26</v>
      </c>
      <c r="B81" s="61" t="s">
        <v>33</v>
      </c>
      <c r="C81" s="62"/>
      <c r="D81" s="42">
        <v>15</v>
      </c>
      <c r="E81" s="19" t="s">
        <v>42</v>
      </c>
      <c r="F81" s="35">
        <f t="shared" si="3"/>
        <v>30</v>
      </c>
    </row>
    <row r="82" spans="1:6" ht="15.75" x14ac:dyDescent="0.2">
      <c r="A82" s="18">
        <v>27</v>
      </c>
      <c r="B82" s="61" t="s">
        <v>34</v>
      </c>
      <c r="C82" s="62"/>
      <c r="D82" s="42">
        <v>15</v>
      </c>
      <c r="E82" s="19" t="s">
        <v>42</v>
      </c>
      <c r="F82" s="35">
        <f t="shared" si="3"/>
        <v>30</v>
      </c>
    </row>
    <row r="83" spans="1:6" ht="15.75" x14ac:dyDescent="0.2">
      <c r="A83" s="4">
        <v>28</v>
      </c>
      <c r="B83" s="54" t="s">
        <v>35</v>
      </c>
      <c r="C83" s="55"/>
      <c r="D83" s="42">
        <v>15</v>
      </c>
      <c r="E83" s="19" t="s">
        <v>42</v>
      </c>
      <c r="F83" s="35">
        <f t="shared" si="3"/>
        <v>30</v>
      </c>
    </row>
    <row r="84" spans="1:6" ht="15.75" x14ac:dyDescent="0.2">
      <c r="A84" s="4">
        <v>29</v>
      </c>
      <c r="B84" s="54" t="s">
        <v>36</v>
      </c>
      <c r="C84" s="55"/>
      <c r="D84" s="42">
        <v>15</v>
      </c>
      <c r="E84" s="19" t="s">
        <v>42</v>
      </c>
      <c r="F84" s="35">
        <f t="shared" si="3"/>
        <v>30</v>
      </c>
    </row>
    <row r="85" spans="1:6" ht="15.75" x14ac:dyDescent="0.2">
      <c r="A85" s="4">
        <v>30</v>
      </c>
      <c r="B85" s="54" t="s">
        <v>37</v>
      </c>
      <c r="C85" s="55"/>
      <c r="D85" s="42">
        <v>15</v>
      </c>
      <c r="E85" s="19" t="s">
        <v>42</v>
      </c>
      <c r="F85" s="35">
        <f t="shared" si="3"/>
        <v>30</v>
      </c>
    </row>
    <row r="86" spans="1:6" ht="36" customHeight="1" x14ac:dyDescent="0.2">
      <c r="A86" s="4">
        <v>31</v>
      </c>
      <c r="B86" s="56" t="s">
        <v>43</v>
      </c>
      <c r="C86" s="57"/>
      <c r="D86" s="57"/>
      <c r="E86" s="58"/>
      <c r="F86" s="23">
        <f>SUM(F73:F82)</f>
        <v>300</v>
      </c>
    </row>
    <row r="87" spans="1:6" ht="36" customHeight="1" x14ac:dyDescent="0.2">
      <c r="A87" s="3"/>
      <c r="B87" s="59" t="s">
        <v>44</v>
      </c>
      <c r="C87" s="60"/>
      <c r="D87" s="60"/>
      <c r="E87" s="60"/>
      <c r="F87" s="23">
        <f>F51+F52+F53+F54+F70+F86</f>
        <v>63290</v>
      </c>
    </row>
    <row r="88" spans="1:6" ht="98.25" customHeight="1" x14ac:dyDescent="0.2">
      <c r="A88" s="30"/>
      <c r="B88" s="43" t="s">
        <v>45</v>
      </c>
      <c r="C88" s="43"/>
      <c r="D88" s="43"/>
      <c r="E88" s="43"/>
      <c r="F88" s="43"/>
    </row>
    <row r="89" spans="1:6" ht="18.75" x14ac:dyDescent="0.2">
      <c r="A89" s="30"/>
      <c r="B89" s="32"/>
      <c r="C89" s="32"/>
      <c r="D89" s="32"/>
      <c r="E89" s="32"/>
      <c r="F89" s="29"/>
    </row>
    <row r="90" spans="1:6" ht="36" customHeight="1" x14ac:dyDescent="0.2">
      <c r="A90" s="5"/>
      <c r="B90" s="68" t="s">
        <v>47</v>
      </c>
      <c r="C90" s="68"/>
      <c r="D90" s="12" t="s">
        <v>12</v>
      </c>
      <c r="E90" s="12" t="s">
        <v>13</v>
      </c>
      <c r="F90" s="12" t="s">
        <v>14</v>
      </c>
    </row>
    <row r="91" spans="1:6" ht="36" customHeight="1" x14ac:dyDescent="0.2">
      <c r="A91" s="6">
        <v>1</v>
      </c>
      <c r="B91" s="69" t="s">
        <v>15</v>
      </c>
      <c r="C91" s="69"/>
      <c r="D91" s="8">
        <v>1</v>
      </c>
      <c r="E91" s="7" t="s">
        <v>16</v>
      </c>
      <c r="F91" s="38">
        <v>13240</v>
      </c>
    </row>
    <row r="92" spans="1:6" ht="36" customHeight="1" x14ac:dyDescent="0.2">
      <c r="A92" s="6">
        <v>2</v>
      </c>
      <c r="B92" s="69" t="s">
        <v>17</v>
      </c>
      <c r="C92" s="69"/>
      <c r="D92" s="8">
        <v>1</v>
      </c>
      <c r="E92" s="7" t="s">
        <v>16</v>
      </c>
      <c r="F92" s="38">
        <v>26810</v>
      </c>
    </row>
    <row r="93" spans="1:6" ht="36" customHeight="1" x14ac:dyDescent="0.2">
      <c r="A93" s="6">
        <v>3</v>
      </c>
      <c r="B93" s="72" t="s">
        <v>18</v>
      </c>
      <c r="C93" s="72"/>
      <c r="D93" s="8">
        <v>1</v>
      </c>
      <c r="E93" s="7" t="s">
        <v>16</v>
      </c>
      <c r="F93" s="38">
        <v>1590</v>
      </c>
    </row>
    <row r="94" spans="1:6" ht="36" customHeight="1" x14ac:dyDescent="0.2">
      <c r="A94" s="24">
        <v>4</v>
      </c>
      <c r="B94" s="70" t="s">
        <v>19</v>
      </c>
      <c r="C94" s="71"/>
      <c r="D94" s="24">
        <v>1</v>
      </c>
      <c r="E94" s="25" t="s">
        <v>16</v>
      </c>
      <c r="F94" s="39">
        <v>460</v>
      </c>
    </row>
    <row r="95" spans="1:6" ht="36" customHeight="1" x14ac:dyDescent="0.2">
      <c r="A95" s="26"/>
      <c r="B95" s="73" t="s">
        <v>20</v>
      </c>
      <c r="C95" s="73"/>
      <c r="D95" s="73"/>
      <c r="E95" s="73"/>
      <c r="F95" s="73"/>
    </row>
    <row r="96" spans="1:6" ht="36" customHeight="1" x14ac:dyDescent="0.2">
      <c r="A96" s="13"/>
      <c r="B96" s="63" t="s">
        <v>21</v>
      </c>
      <c r="C96" s="63"/>
      <c r="D96" s="11" t="s">
        <v>22</v>
      </c>
      <c r="E96" s="11" t="s">
        <v>13</v>
      </c>
      <c r="F96" s="11" t="s">
        <v>23</v>
      </c>
    </row>
    <row r="97" spans="1:6" ht="15.75" x14ac:dyDescent="0.2">
      <c r="A97" s="27">
        <v>4</v>
      </c>
      <c r="B97" s="64" t="s">
        <v>24</v>
      </c>
      <c r="C97" s="64"/>
      <c r="D97" s="40">
        <v>298</v>
      </c>
      <c r="E97" s="28" t="s">
        <v>25</v>
      </c>
      <c r="F97" s="33">
        <f>D97*10</f>
        <v>2980</v>
      </c>
    </row>
    <row r="98" spans="1:6" ht="15.75" x14ac:dyDescent="0.2">
      <c r="A98" s="16">
        <v>5</v>
      </c>
      <c r="B98" s="65" t="s">
        <v>26</v>
      </c>
      <c r="C98" s="65"/>
      <c r="D98" s="41">
        <v>298</v>
      </c>
      <c r="E98" s="17" t="s">
        <v>25</v>
      </c>
      <c r="F98" s="34">
        <f t="shared" ref="F98:F109" si="4">D98*10</f>
        <v>2980</v>
      </c>
    </row>
    <row r="99" spans="1:6" ht="15.75" x14ac:dyDescent="0.2">
      <c r="A99" s="16">
        <v>6</v>
      </c>
      <c r="B99" s="65" t="s">
        <v>27</v>
      </c>
      <c r="C99" s="65"/>
      <c r="D99" s="41">
        <v>298</v>
      </c>
      <c r="E99" s="17" t="s">
        <v>25</v>
      </c>
      <c r="F99" s="34">
        <f t="shared" si="4"/>
        <v>2980</v>
      </c>
    </row>
    <row r="100" spans="1:6" ht="15.75" x14ac:dyDescent="0.2">
      <c r="A100" s="16">
        <v>7</v>
      </c>
      <c r="B100" s="65" t="s">
        <v>28</v>
      </c>
      <c r="C100" s="65"/>
      <c r="D100" s="41">
        <v>298</v>
      </c>
      <c r="E100" s="17" t="s">
        <v>25</v>
      </c>
      <c r="F100" s="34">
        <f t="shared" si="4"/>
        <v>2980</v>
      </c>
    </row>
    <row r="101" spans="1:6" ht="15.75" x14ac:dyDescent="0.2">
      <c r="A101" s="16">
        <v>8</v>
      </c>
      <c r="B101" s="65" t="s">
        <v>29</v>
      </c>
      <c r="C101" s="65"/>
      <c r="D101" s="41">
        <v>298</v>
      </c>
      <c r="E101" s="17" t="s">
        <v>25</v>
      </c>
      <c r="F101" s="34">
        <f t="shared" si="4"/>
        <v>2980</v>
      </c>
    </row>
    <row r="102" spans="1:6" ht="15.75" x14ac:dyDescent="0.2">
      <c r="A102" s="16">
        <v>9</v>
      </c>
      <c r="B102" s="65" t="s">
        <v>30</v>
      </c>
      <c r="C102" s="65"/>
      <c r="D102" s="41">
        <v>298</v>
      </c>
      <c r="E102" s="17" t="s">
        <v>25</v>
      </c>
      <c r="F102" s="34">
        <f t="shared" si="4"/>
        <v>2980</v>
      </c>
    </row>
    <row r="103" spans="1:6" ht="15.75" x14ac:dyDescent="0.2">
      <c r="A103" s="16">
        <v>10</v>
      </c>
      <c r="B103" s="65" t="s">
        <v>31</v>
      </c>
      <c r="C103" s="65"/>
      <c r="D103" s="41">
        <v>298</v>
      </c>
      <c r="E103" s="17" t="s">
        <v>25</v>
      </c>
      <c r="F103" s="34">
        <f t="shared" si="4"/>
        <v>2980</v>
      </c>
    </row>
    <row r="104" spans="1:6" ht="15.75" x14ac:dyDescent="0.2">
      <c r="A104" s="16">
        <v>11</v>
      </c>
      <c r="B104" s="65" t="s">
        <v>32</v>
      </c>
      <c r="C104" s="65"/>
      <c r="D104" s="41">
        <v>1</v>
      </c>
      <c r="E104" s="17" t="s">
        <v>25</v>
      </c>
      <c r="F104" s="34">
        <f t="shared" si="4"/>
        <v>10</v>
      </c>
    </row>
    <row r="105" spans="1:6" ht="15.75" x14ac:dyDescent="0.2">
      <c r="A105" s="16">
        <v>12</v>
      </c>
      <c r="B105" s="65" t="s">
        <v>33</v>
      </c>
      <c r="C105" s="65"/>
      <c r="D105" s="41">
        <v>1</v>
      </c>
      <c r="E105" s="17" t="s">
        <v>25</v>
      </c>
      <c r="F105" s="34">
        <f t="shared" si="4"/>
        <v>10</v>
      </c>
    </row>
    <row r="106" spans="1:6" ht="15.75" x14ac:dyDescent="0.2">
      <c r="A106" s="16">
        <v>13</v>
      </c>
      <c r="B106" s="65" t="s">
        <v>34</v>
      </c>
      <c r="C106" s="65"/>
      <c r="D106" s="41">
        <v>1</v>
      </c>
      <c r="E106" s="17" t="s">
        <v>25</v>
      </c>
      <c r="F106" s="34">
        <f t="shared" si="4"/>
        <v>10</v>
      </c>
    </row>
    <row r="107" spans="1:6" ht="15.75" x14ac:dyDescent="0.2">
      <c r="A107" s="6">
        <v>14</v>
      </c>
      <c r="B107" s="48" t="s">
        <v>35</v>
      </c>
      <c r="C107" s="48"/>
      <c r="D107" s="41">
        <v>1</v>
      </c>
      <c r="E107" s="17" t="s">
        <v>25</v>
      </c>
      <c r="F107" s="34">
        <f t="shared" si="4"/>
        <v>10</v>
      </c>
    </row>
    <row r="108" spans="1:6" ht="15.75" x14ac:dyDescent="0.2">
      <c r="A108" s="6">
        <v>15</v>
      </c>
      <c r="B108" s="48" t="s">
        <v>36</v>
      </c>
      <c r="C108" s="48"/>
      <c r="D108" s="41">
        <v>1</v>
      </c>
      <c r="E108" s="17" t="s">
        <v>25</v>
      </c>
      <c r="F108" s="34">
        <f t="shared" si="4"/>
        <v>10</v>
      </c>
    </row>
    <row r="109" spans="1:6" ht="15.75" x14ac:dyDescent="0.2">
      <c r="A109" s="6">
        <v>16</v>
      </c>
      <c r="B109" s="48" t="s">
        <v>37</v>
      </c>
      <c r="C109" s="48"/>
      <c r="D109" s="41">
        <v>1</v>
      </c>
      <c r="E109" s="17" t="s">
        <v>25</v>
      </c>
      <c r="F109" s="34">
        <f t="shared" si="4"/>
        <v>10</v>
      </c>
    </row>
    <row r="110" spans="1:6" ht="36" customHeight="1" x14ac:dyDescent="0.2">
      <c r="A110" s="6">
        <v>17</v>
      </c>
      <c r="B110" s="49" t="s">
        <v>38</v>
      </c>
      <c r="C110" s="50"/>
      <c r="D110" s="50"/>
      <c r="E110" s="51"/>
      <c r="F110" s="22">
        <f>SUM(F97:F106)</f>
        <v>20890</v>
      </c>
    </row>
    <row r="111" spans="1:6" ht="36" customHeight="1" x14ac:dyDescent="0.2">
      <c r="A111" s="21"/>
      <c r="B111" s="52" t="s">
        <v>39</v>
      </c>
      <c r="C111" s="52"/>
      <c r="D111" s="52"/>
      <c r="E111" s="52"/>
      <c r="F111" s="53"/>
    </row>
    <row r="112" spans="1:6" ht="36" customHeight="1" x14ac:dyDescent="0.2">
      <c r="A112" s="13"/>
      <c r="B112" s="48" t="s">
        <v>21</v>
      </c>
      <c r="C112" s="48"/>
      <c r="D112" s="7" t="s">
        <v>40</v>
      </c>
      <c r="E112" s="7" t="s">
        <v>13</v>
      </c>
      <c r="F112" s="7" t="s">
        <v>41</v>
      </c>
    </row>
    <row r="113" spans="1:6" ht="15.75" x14ac:dyDescent="0.2">
      <c r="A113" s="20">
        <v>18</v>
      </c>
      <c r="B113" s="66" t="s">
        <v>24</v>
      </c>
      <c r="C113" s="67"/>
      <c r="D113" s="42">
        <v>15</v>
      </c>
      <c r="E113" s="19" t="s">
        <v>42</v>
      </c>
      <c r="F113" s="35">
        <f>D113*2</f>
        <v>30</v>
      </c>
    </row>
    <row r="114" spans="1:6" ht="15.75" x14ac:dyDescent="0.2">
      <c r="A114" s="18">
        <v>19</v>
      </c>
      <c r="B114" s="61" t="s">
        <v>26</v>
      </c>
      <c r="C114" s="62"/>
      <c r="D114" s="42">
        <v>15</v>
      </c>
      <c r="E114" s="19" t="s">
        <v>42</v>
      </c>
      <c r="F114" s="35">
        <f t="shared" ref="F114:F125" si="5">D114*2</f>
        <v>30</v>
      </c>
    </row>
    <row r="115" spans="1:6" ht="15.75" x14ac:dyDescent="0.2">
      <c r="A115" s="18">
        <v>20</v>
      </c>
      <c r="B115" s="61" t="s">
        <v>27</v>
      </c>
      <c r="C115" s="62"/>
      <c r="D115" s="42">
        <v>15</v>
      </c>
      <c r="E115" s="19" t="s">
        <v>42</v>
      </c>
      <c r="F115" s="35">
        <f t="shared" si="5"/>
        <v>30</v>
      </c>
    </row>
    <row r="116" spans="1:6" ht="15.75" x14ac:dyDescent="0.2">
      <c r="A116" s="18">
        <v>21</v>
      </c>
      <c r="B116" s="61" t="s">
        <v>28</v>
      </c>
      <c r="C116" s="62"/>
      <c r="D116" s="42">
        <v>15</v>
      </c>
      <c r="E116" s="19" t="s">
        <v>42</v>
      </c>
      <c r="F116" s="35">
        <f t="shared" si="5"/>
        <v>30</v>
      </c>
    </row>
    <row r="117" spans="1:6" ht="15.75" x14ac:dyDescent="0.2">
      <c r="A117" s="18">
        <v>22</v>
      </c>
      <c r="B117" s="61" t="s">
        <v>29</v>
      </c>
      <c r="C117" s="62"/>
      <c r="D117" s="42">
        <v>15</v>
      </c>
      <c r="E117" s="19" t="s">
        <v>42</v>
      </c>
      <c r="F117" s="35">
        <f t="shared" si="5"/>
        <v>30</v>
      </c>
    </row>
    <row r="118" spans="1:6" ht="15.75" x14ac:dyDescent="0.2">
      <c r="A118" s="18">
        <v>23</v>
      </c>
      <c r="B118" s="61" t="s">
        <v>30</v>
      </c>
      <c r="C118" s="62"/>
      <c r="D118" s="42">
        <v>15</v>
      </c>
      <c r="E118" s="19" t="s">
        <v>42</v>
      </c>
      <c r="F118" s="35">
        <f t="shared" si="5"/>
        <v>30</v>
      </c>
    </row>
    <row r="119" spans="1:6" ht="15.75" x14ac:dyDescent="0.2">
      <c r="A119" s="18">
        <v>24</v>
      </c>
      <c r="B119" s="61" t="s">
        <v>31</v>
      </c>
      <c r="C119" s="62"/>
      <c r="D119" s="42">
        <v>15</v>
      </c>
      <c r="E119" s="19" t="s">
        <v>42</v>
      </c>
      <c r="F119" s="35">
        <f t="shared" si="5"/>
        <v>30</v>
      </c>
    </row>
    <row r="120" spans="1:6" ht="15.75" x14ac:dyDescent="0.2">
      <c r="A120" s="18">
        <v>25</v>
      </c>
      <c r="B120" s="61" t="s">
        <v>32</v>
      </c>
      <c r="C120" s="62"/>
      <c r="D120" s="42">
        <v>15</v>
      </c>
      <c r="E120" s="19" t="s">
        <v>42</v>
      </c>
      <c r="F120" s="35">
        <f t="shared" si="5"/>
        <v>30</v>
      </c>
    </row>
    <row r="121" spans="1:6" ht="15.75" x14ac:dyDescent="0.2">
      <c r="A121" s="18">
        <v>26</v>
      </c>
      <c r="B121" s="61" t="s">
        <v>33</v>
      </c>
      <c r="C121" s="62"/>
      <c r="D121" s="42">
        <v>15</v>
      </c>
      <c r="E121" s="19" t="s">
        <v>42</v>
      </c>
      <c r="F121" s="35">
        <f t="shared" si="5"/>
        <v>30</v>
      </c>
    </row>
    <row r="122" spans="1:6" ht="15.75" x14ac:dyDescent="0.2">
      <c r="A122" s="18">
        <v>27</v>
      </c>
      <c r="B122" s="61" t="s">
        <v>34</v>
      </c>
      <c r="C122" s="62"/>
      <c r="D122" s="42">
        <v>15</v>
      </c>
      <c r="E122" s="19" t="s">
        <v>42</v>
      </c>
      <c r="F122" s="35">
        <f t="shared" si="5"/>
        <v>30</v>
      </c>
    </row>
    <row r="123" spans="1:6" ht="15.75" x14ac:dyDescent="0.2">
      <c r="A123" s="4">
        <v>28</v>
      </c>
      <c r="B123" s="54" t="s">
        <v>35</v>
      </c>
      <c r="C123" s="55"/>
      <c r="D123" s="42">
        <v>15</v>
      </c>
      <c r="E123" s="19" t="s">
        <v>42</v>
      </c>
      <c r="F123" s="35">
        <f t="shared" si="5"/>
        <v>30</v>
      </c>
    </row>
    <row r="124" spans="1:6" ht="15.75" x14ac:dyDescent="0.2">
      <c r="A124" s="4">
        <v>29</v>
      </c>
      <c r="B124" s="54" t="s">
        <v>36</v>
      </c>
      <c r="C124" s="55"/>
      <c r="D124" s="42">
        <v>15</v>
      </c>
      <c r="E124" s="19" t="s">
        <v>42</v>
      </c>
      <c r="F124" s="35">
        <f t="shared" si="5"/>
        <v>30</v>
      </c>
    </row>
    <row r="125" spans="1:6" ht="15.75" x14ac:dyDescent="0.2">
      <c r="A125" s="4">
        <v>30</v>
      </c>
      <c r="B125" s="54" t="s">
        <v>37</v>
      </c>
      <c r="C125" s="55"/>
      <c r="D125" s="42">
        <v>15</v>
      </c>
      <c r="E125" s="19" t="s">
        <v>42</v>
      </c>
      <c r="F125" s="35">
        <f t="shared" si="5"/>
        <v>30</v>
      </c>
    </row>
    <row r="126" spans="1:6" ht="36" customHeight="1" x14ac:dyDescent="0.2">
      <c r="A126" s="4">
        <v>31</v>
      </c>
      <c r="B126" s="56" t="s">
        <v>43</v>
      </c>
      <c r="C126" s="57"/>
      <c r="D126" s="57"/>
      <c r="E126" s="58"/>
      <c r="F126" s="23">
        <f>SUM(F113:F122)</f>
        <v>300</v>
      </c>
    </row>
    <row r="127" spans="1:6" ht="36" customHeight="1" x14ac:dyDescent="0.2">
      <c r="A127" s="3"/>
      <c r="B127" s="59" t="s">
        <v>44</v>
      </c>
      <c r="C127" s="60"/>
      <c r="D127" s="60"/>
      <c r="E127" s="60"/>
      <c r="F127" s="23">
        <f>F91+F92+F93+F94+F110+F126</f>
        <v>63290</v>
      </c>
    </row>
    <row r="128" spans="1:6" ht="101.25" customHeight="1" x14ac:dyDescent="0.2">
      <c r="A128" s="30"/>
      <c r="B128" s="43" t="s">
        <v>45</v>
      </c>
      <c r="C128" s="43"/>
      <c r="D128" s="43"/>
      <c r="E128" s="43"/>
      <c r="F128" s="43"/>
    </row>
    <row r="129" spans="1:7" ht="24" customHeight="1" thickBot="1" x14ac:dyDescent="0.25">
      <c r="A129" s="30"/>
      <c r="B129" s="36"/>
      <c r="C129" s="36"/>
      <c r="D129" s="36"/>
      <c r="E129" s="36"/>
      <c r="F129" s="36"/>
    </row>
    <row r="130" spans="1:7" ht="44.25" customHeight="1" thickBot="1" x14ac:dyDescent="0.25">
      <c r="A130" s="13"/>
      <c r="B130" s="44" t="s">
        <v>48</v>
      </c>
      <c r="C130" s="44"/>
      <c r="D130" s="44"/>
      <c r="E130" s="45"/>
      <c r="F130" s="37">
        <f>F47+F87+F127</f>
        <v>189870</v>
      </c>
    </row>
    <row r="131" spans="1:7" ht="18.75" customHeight="1" x14ac:dyDescent="0.2">
      <c r="A131" s="30"/>
      <c r="B131" s="31"/>
      <c r="C131" s="31"/>
      <c r="D131" s="31"/>
      <c r="E131" s="31"/>
      <c r="F131" s="29"/>
    </row>
    <row r="132" spans="1:7" ht="86.25" customHeight="1" x14ac:dyDescent="0.2">
      <c r="A132" s="47" t="s">
        <v>49</v>
      </c>
      <c r="B132" s="47"/>
      <c r="C132" s="47"/>
      <c r="D132" s="47"/>
      <c r="E132" s="47"/>
      <c r="F132" s="47"/>
      <c r="G132" s="47"/>
    </row>
    <row r="133" spans="1:7" ht="114.75" customHeight="1" x14ac:dyDescent="0.2">
      <c r="A133" s="46" t="s">
        <v>50</v>
      </c>
      <c r="B133" s="47"/>
      <c r="C133" s="47"/>
      <c r="D133" s="47"/>
      <c r="E133" s="47"/>
      <c r="F133" s="47"/>
      <c r="G133" s="47"/>
    </row>
    <row r="134" spans="1:7" ht="21" customHeight="1" x14ac:dyDescent="0.2">
      <c r="A134" s="46" t="s">
        <v>51</v>
      </c>
      <c r="B134" s="46"/>
      <c r="C134" s="46"/>
      <c r="D134" s="46"/>
      <c r="E134" s="46"/>
      <c r="F134" s="46"/>
      <c r="G134" s="46"/>
    </row>
    <row r="135" spans="1:7" ht="12.75" customHeight="1" x14ac:dyDescent="0.2">
      <c r="A135" s="47"/>
      <c r="B135" s="47"/>
      <c r="C135" s="47"/>
      <c r="D135" s="47"/>
      <c r="E135" s="47"/>
      <c r="F135" s="47"/>
      <c r="G135" s="47"/>
    </row>
    <row r="136" spans="1:7" ht="15.75" customHeight="1" x14ac:dyDescent="0.2">
      <c r="A136" s="46" t="s">
        <v>52</v>
      </c>
      <c r="B136" s="46"/>
      <c r="C136" s="46"/>
      <c r="D136" s="46"/>
      <c r="E136" s="46"/>
      <c r="F136" s="46"/>
      <c r="G136" s="46"/>
    </row>
    <row r="137" spans="1:7" ht="12.75" customHeight="1" x14ac:dyDescent="0.2">
      <c r="A137" s="14"/>
      <c r="B137" s="14"/>
      <c r="C137" s="14"/>
      <c r="D137" s="14"/>
      <c r="E137" s="14"/>
      <c r="F137" s="14"/>
    </row>
    <row r="138" spans="1:7" ht="12.75" customHeight="1" x14ac:dyDescent="0.2">
      <c r="A138" s="14"/>
      <c r="B138" s="14"/>
      <c r="C138" s="14"/>
      <c r="D138" s="14"/>
      <c r="E138" s="14"/>
      <c r="F138" s="14"/>
    </row>
    <row r="139" spans="1:7" ht="15.75" x14ac:dyDescent="0.2">
      <c r="A139" s="15"/>
      <c r="B139" s="15"/>
      <c r="C139" s="15"/>
      <c r="D139" s="15"/>
      <c r="E139" s="15"/>
      <c r="F139" s="15"/>
    </row>
    <row r="140" spans="1:7" x14ac:dyDescent="0.2">
      <c r="A140" s="14"/>
      <c r="B140" s="14"/>
      <c r="C140" s="14"/>
      <c r="D140" s="14"/>
      <c r="E140" s="14"/>
      <c r="F140" s="14"/>
    </row>
    <row r="141" spans="1:7" ht="15.75" x14ac:dyDescent="0.2">
      <c r="A141" s="15"/>
      <c r="B141" s="15"/>
      <c r="C141" s="15"/>
      <c r="D141" s="15"/>
      <c r="E141" s="15"/>
      <c r="F141" s="15"/>
    </row>
  </sheetData>
  <sheetProtection algorithmName="SHA-512" hashValue="OFYpGW1SYWmNZXal+KsX2xe8CWO+l5zNzsl4nbYwrvGSrM+AqkaL5Ab4sSOFcTAEB9tSW1at0dHg4KBToLiPvQ==" saltValue="lZoDkC0NZSR0tUVUdPo1oA==" spinCount="100000" sheet="1" objects="1" scenarios="1"/>
  <mergeCells count="136">
    <mergeCell ref="B16:C16"/>
    <mergeCell ref="A2:G2"/>
    <mergeCell ref="A3:G3"/>
    <mergeCell ref="A5:B5"/>
    <mergeCell ref="C5:F5"/>
    <mergeCell ref="A6:B6"/>
    <mergeCell ref="C6:F6"/>
    <mergeCell ref="B28:C28"/>
    <mergeCell ref="B29:C29"/>
    <mergeCell ref="B10:C10"/>
    <mergeCell ref="B11:C11"/>
    <mergeCell ref="B12:C12"/>
    <mergeCell ref="B13:C13"/>
    <mergeCell ref="B15:F15"/>
    <mergeCell ref="B17:C17"/>
    <mergeCell ref="B18:C18"/>
    <mergeCell ref="B19:C19"/>
    <mergeCell ref="B14:C14"/>
    <mergeCell ref="B20:C20"/>
    <mergeCell ref="A9:F9"/>
    <mergeCell ref="B54:C54"/>
    <mergeCell ref="B55:F55"/>
    <mergeCell ref="B30:E30"/>
    <mergeCell ref="B46:E46"/>
    <mergeCell ref="A1:G1"/>
    <mergeCell ref="A7:B7"/>
    <mergeCell ref="C7:F7"/>
    <mergeCell ref="A4:G4"/>
    <mergeCell ref="A8:B8"/>
    <mergeCell ref="C8:F8"/>
    <mergeCell ref="B41:C41"/>
    <mergeCell ref="B42:C42"/>
    <mergeCell ref="B43:C43"/>
    <mergeCell ref="B44:C44"/>
    <mergeCell ref="B45:C45"/>
    <mergeCell ref="B21:C21"/>
    <mergeCell ref="B22:C22"/>
    <mergeCell ref="B23:C23"/>
    <mergeCell ref="B24:C24"/>
    <mergeCell ref="B25:C25"/>
    <mergeCell ref="B26:C26"/>
    <mergeCell ref="B27:C27"/>
    <mergeCell ref="B31:F31"/>
    <mergeCell ref="B33:C33"/>
    <mergeCell ref="B48:F48"/>
    <mergeCell ref="B40:C40"/>
    <mergeCell ref="B32:C32"/>
    <mergeCell ref="B36:C36"/>
    <mergeCell ref="B37:C37"/>
    <mergeCell ref="B50:C50"/>
    <mergeCell ref="B51:C51"/>
    <mergeCell ref="B52:C52"/>
    <mergeCell ref="B53:C53"/>
    <mergeCell ref="B34:C34"/>
    <mergeCell ref="B35:C35"/>
    <mergeCell ref="B87:E87"/>
    <mergeCell ref="B47:E47"/>
    <mergeCell ref="B57:C57"/>
    <mergeCell ref="B58:C58"/>
    <mergeCell ref="B59:C59"/>
    <mergeCell ref="B75:C75"/>
    <mergeCell ref="B76:C76"/>
    <mergeCell ref="B77:C77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2:C72"/>
    <mergeCell ref="B73:C73"/>
    <mergeCell ref="B74:C74"/>
    <mergeCell ref="B70:E70"/>
    <mergeCell ref="B71:F71"/>
    <mergeCell ref="B56:C56"/>
    <mergeCell ref="B121:C121"/>
    <mergeCell ref="B105:C105"/>
    <mergeCell ref="B106:C106"/>
    <mergeCell ref="B107:C107"/>
    <mergeCell ref="B109:C109"/>
    <mergeCell ref="B112:C112"/>
    <mergeCell ref="B113:C113"/>
    <mergeCell ref="B38:C38"/>
    <mergeCell ref="B39:C39"/>
    <mergeCell ref="B90:C90"/>
    <mergeCell ref="B91:C91"/>
    <mergeCell ref="B92:C92"/>
    <mergeCell ref="B94:C94"/>
    <mergeCell ref="B93:C93"/>
    <mergeCell ref="B95:F95"/>
    <mergeCell ref="B78:C78"/>
    <mergeCell ref="B79:C79"/>
    <mergeCell ref="B80:C80"/>
    <mergeCell ref="B81:C81"/>
    <mergeCell ref="B82:C82"/>
    <mergeCell ref="B83:C83"/>
    <mergeCell ref="B84:C84"/>
    <mergeCell ref="B85:C85"/>
    <mergeCell ref="B86:E86"/>
    <mergeCell ref="B103:C103"/>
    <mergeCell ref="B104:C104"/>
    <mergeCell ref="B114:C114"/>
    <mergeCell ref="B115:C115"/>
    <mergeCell ref="B116:C116"/>
    <mergeCell ref="B117:C117"/>
    <mergeCell ref="B118:C118"/>
    <mergeCell ref="B119:C119"/>
    <mergeCell ref="B120:C120"/>
    <mergeCell ref="B88:F88"/>
    <mergeCell ref="B128:F128"/>
    <mergeCell ref="B130:E130"/>
    <mergeCell ref="A134:G134"/>
    <mergeCell ref="A135:G135"/>
    <mergeCell ref="A136:G136"/>
    <mergeCell ref="A132:G132"/>
    <mergeCell ref="A133:G133"/>
    <mergeCell ref="B108:C108"/>
    <mergeCell ref="B110:E110"/>
    <mergeCell ref="B111:F111"/>
    <mergeCell ref="B124:C124"/>
    <mergeCell ref="B125:C125"/>
    <mergeCell ref="B126:E126"/>
    <mergeCell ref="B127:E127"/>
    <mergeCell ref="B123:C123"/>
    <mergeCell ref="B122:C122"/>
    <mergeCell ref="B96:C96"/>
    <mergeCell ref="B97:C97"/>
    <mergeCell ref="B98:C98"/>
    <mergeCell ref="B99:C99"/>
    <mergeCell ref="B100:C100"/>
    <mergeCell ref="B101:C101"/>
    <mergeCell ref="B102:C10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STEIGER_Price quote+HB calcs_26062025</dc:title>
  <dc:subject/>
  <dc:creator>Heikki Bauert</dc:creator>
  <cp:keywords/>
  <dc:description/>
  <cp:lastModifiedBy>Mark Karimov</cp:lastModifiedBy>
  <cp:revision/>
  <dcterms:created xsi:type="dcterms:W3CDTF">2025-06-26T19:09:26Z</dcterms:created>
  <dcterms:modified xsi:type="dcterms:W3CDTF">2026-07-31T14:24:05Z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2025-06-26T00:00:00Z</vt:filetime>
  </property>
  <property fmtid="{D5CDD505-2E9C-101B-9397-08002B2CF9AE}" pid="3" name="Creator">
    <vt:lpwstr>Word</vt:lpwstr>
  </property>
  <property fmtid="{D5CDD505-2E9C-101B-9397-08002B2CF9AE}" pid="4" name="LastSaved">
    <vt:filetime>2025-06-26T00:00:00Z</vt:filetime>
  </property>
  <property fmtid="{D5CDD505-2E9C-101B-9397-08002B2CF9AE}" pid="5" name="Producer">
    <vt:lpwstr>macOS Version 14.0 (Build 23A344) Quartz PDFContext</vt:lpwstr>
  </property>
</Properties>
</file>